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CHES ET CONTRATS\MARCHES 2026\03ST2026_Passerelle PDS\DCE\"/>
    </mc:Choice>
  </mc:AlternateContent>
  <xr:revisionPtr revIDLastSave="0" documentId="13_ncr:1_{A2770A7C-EE7F-4E8F-AF57-0114C6D71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PGF vierge" sheetId="7" r:id="rId1"/>
  </sheets>
  <definedNames>
    <definedName name="_Toc149210750" localSheetId="0">'DPGF vierge'!$B$13</definedName>
    <definedName name="_Toc149210751" localSheetId="0">'DPGF vierge'!$B$13</definedName>
    <definedName name="_Toc149210753" localSheetId="0">'DPGF vierge'!$B$14</definedName>
    <definedName name="_Toc149210754" localSheetId="0">'DPGF vierge'!$B$15</definedName>
    <definedName name="_Toc149210755" localSheetId="0">'DPGF vierge'!$B$16</definedName>
    <definedName name="_Toc149210756" localSheetId="0">'DPGF vierge'!$B$17</definedName>
    <definedName name="_Toc149210757" localSheetId="0">'DPGF vierge'!$B$18</definedName>
    <definedName name="_Toc149210786" localSheetId="0">'DPGF vierge'!#REF!</definedName>
    <definedName name="_Toc149210787" localSheetId="0">'DPGF vierge'!$B$32</definedName>
    <definedName name="_Toc149210789" localSheetId="0">'DPGF vierge'!#REF!</definedName>
    <definedName name="_Toc149210790" localSheetId="0">'DPGF vierge'!#REF!</definedName>
    <definedName name="_Toc161935651" localSheetId="0">'DPGF vierge'!$B$31</definedName>
    <definedName name="_Toc161935653" localSheetId="0">'DPGF vierge'!$B$33</definedName>
    <definedName name="_Toc161935660" localSheetId="0">'DPGF vierge'!#REF!</definedName>
    <definedName name="_Toc161935664" localSheetId="0">'DPGF vierge'!$B$35</definedName>
    <definedName name="_Toc189071534" localSheetId="0">'DPGF vierge'!#REF!</definedName>
    <definedName name="_Toc190277546" localSheetId="0">'DPGF vierge'!$B$34</definedName>
    <definedName name="_Toc190277549" localSheetId="0">'DPGF vierge'!#REF!</definedName>
    <definedName name="_xlnm.Print_Area" localSheetId="0">'DPGF vierge'!$A$1:$G$93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7" l="1"/>
  <c r="G93" i="7"/>
  <c r="G90" i="7"/>
  <c r="G91" i="7"/>
  <c r="G92" i="7"/>
  <c r="G89" i="7"/>
  <c r="G67" i="7"/>
  <c r="G66" i="7"/>
  <c r="G58" i="7"/>
  <c r="G59" i="7"/>
  <c r="G60" i="7"/>
  <c r="G57" i="7"/>
  <c r="G43" i="7"/>
  <c r="G44" i="7"/>
  <c r="G45" i="7"/>
  <c r="G46" i="7"/>
  <c r="G47" i="7"/>
  <c r="G48" i="7"/>
  <c r="G49" i="7"/>
  <c r="G50" i="7"/>
  <c r="G42" i="7"/>
  <c r="G32" i="7"/>
  <c r="G33" i="7"/>
  <c r="G34" i="7"/>
  <c r="G35" i="7"/>
  <c r="G31" i="7"/>
  <c r="G25" i="7"/>
  <c r="G24" i="7"/>
  <c r="G14" i="7"/>
  <c r="G15" i="7"/>
  <c r="G16" i="7"/>
  <c r="G17" i="7"/>
  <c r="G18" i="7"/>
  <c r="G13" i="7"/>
  <c r="G41" i="7" l="1"/>
  <c r="D42" i="7"/>
  <c r="D47" i="7"/>
  <c r="G56" i="7" l="1"/>
  <c r="F87" i="7" s="1"/>
  <c r="G87" i="7" l="1"/>
  <c r="G61" i="7"/>
  <c r="G68" i="7" l="1"/>
  <c r="G51" i="7"/>
  <c r="B77" i="7"/>
  <c r="A77" i="7"/>
  <c r="B78" i="7"/>
  <c r="A78" i="7"/>
  <c r="G77" i="7" l="1"/>
  <c r="G36" i="7"/>
  <c r="G78" i="7"/>
  <c r="B75" i="7"/>
  <c r="A75" i="7"/>
  <c r="G26" i="7"/>
  <c r="B74" i="7"/>
  <c r="A74" i="7"/>
  <c r="G75" i="7" l="1"/>
  <c r="G19" i="7"/>
  <c r="G79" i="7"/>
  <c r="A79" i="7"/>
  <c r="B79" i="7"/>
  <c r="B76" i="7"/>
  <c r="A76" i="7"/>
  <c r="G74" i="7" l="1"/>
  <c r="G76" i="7"/>
  <c r="G80" i="7" l="1"/>
  <c r="G81" i="7" s="1"/>
  <c r="G82" i="7" s="1"/>
</calcChain>
</file>

<file path=xl/sharedStrings.xml><?xml version="1.0" encoding="utf-8"?>
<sst xmlns="http://schemas.openxmlformats.org/spreadsheetml/2006/main" count="165" uniqueCount="98">
  <si>
    <t>A MAJ Travaux horraire de nuit</t>
  </si>
  <si>
    <t>TRAVAUX D’INSTALLATION DE CHANTIER</t>
  </si>
  <si>
    <t>Désignation</t>
  </si>
  <si>
    <t>U</t>
  </si>
  <si>
    <t>Qté SECC</t>
  </si>
  <si>
    <t>Prix unitaire</t>
  </si>
  <si>
    <t xml:space="preserve">Prix total </t>
  </si>
  <si>
    <t>6.1</t>
  </si>
  <si>
    <t>Etat des lieux</t>
  </si>
  <si>
    <t xml:space="preserve">Ens </t>
  </si>
  <si>
    <t>6.2</t>
  </si>
  <si>
    <t>Installations de chantier/base vie</t>
  </si>
  <si>
    <t>Branchements provisoires</t>
  </si>
  <si>
    <t>Ens</t>
  </si>
  <si>
    <t>Moyens d’approvisionnement et d’évacuation</t>
  </si>
  <si>
    <t>Mise en place de moyens de levage et/ou monte-matériaux</t>
  </si>
  <si>
    <t>Panneau de chantier</t>
  </si>
  <si>
    <t>u</t>
  </si>
  <si>
    <t>Montant total des travaux d'installation de chantier</t>
  </si>
  <si>
    <t>TRAVAUX DE SECURISATION</t>
  </si>
  <si>
    <t>7.1</t>
  </si>
  <si>
    <t>7.2</t>
  </si>
  <si>
    <t xml:space="preserve">Mise en place d'étaiements </t>
  </si>
  <si>
    <t>Montant total des travaux de sécurisation</t>
  </si>
  <si>
    <t>TRAVAUX PREPARATOIRES</t>
  </si>
  <si>
    <t>Nettoyage en surface des solives</t>
  </si>
  <si>
    <t>Montant total des travaux préparatoires</t>
  </si>
  <si>
    <t xml:space="preserve">TRAVAUX DE REPRISE DE LA STRUCTURE BOIS </t>
  </si>
  <si>
    <t>Renforcement à la résine</t>
  </si>
  <si>
    <t>Reprises des assemblages entre les poteaux et les rives</t>
  </si>
  <si>
    <t>Reprise de la fixation des lampadaires</t>
  </si>
  <si>
    <t>REMPLACEMENT DU PLATELAGE</t>
  </si>
  <si>
    <t>TRAVAUX DE FINITION</t>
  </si>
  <si>
    <t>RECAPITULATIF</t>
  </si>
  <si>
    <t xml:space="preserve"> </t>
  </si>
  <si>
    <t>Montant</t>
  </si>
  <si>
    <t>MONTANT TOTAL HT</t>
  </si>
  <si>
    <t>T.V.A 20 %</t>
  </si>
  <si>
    <t>MONTANT TOTAL TTC</t>
  </si>
  <si>
    <t>Mise en place d'échafaudages de pied et roulants</t>
  </si>
  <si>
    <t>Consignation et dévoiement des réseaux</t>
  </si>
  <si>
    <t>m²</t>
  </si>
  <si>
    <t>Installation de signalisation</t>
  </si>
  <si>
    <t>Repli et nettoyage du chantier</t>
  </si>
  <si>
    <t>ml</t>
  </si>
  <si>
    <t>Platelage</t>
  </si>
  <si>
    <t>Equerres + Vis</t>
  </si>
  <si>
    <t>Dépose sans réemploi (platelage, tapis, marches d'escalier)</t>
  </si>
  <si>
    <t>Fourniture et pose d’un platelage sur lambourdes (entre solives)</t>
  </si>
  <si>
    <t>Rehausse des mains courantes</t>
  </si>
  <si>
    <t>Qté Entrep.</t>
  </si>
  <si>
    <t>Montant total des travaux de finition</t>
  </si>
  <si>
    <t>Montant total des travaux de remplacement du platelage</t>
  </si>
  <si>
    <t>Montant total des travaux de reprise de la structure bois</t>
  </si>
  <si>
    <r>
      <rPr>
        <b/>
        <u/>
        <sz val="12"/>
        <rFont val="Calibri"/>
        <family val="2"/>
        <scheme val="minor"/>
      </rPr>
      <t xml:space="preserve">
MAITRE D'OUVRAGE
</t>
    </r>
    <r>
      <rPr>
        <b/>
        <sz val="12"/>
        <rFont val="Calibri"/>
        <family val="2"/>
        <scheme val="minor"/>
      </rPr>
      <t xml:space="preserve">
Services techniques de la Ville de Coupvray 
 2 rue Louis Braille 
77 700 COUPVRAY </t>
    </r>
  </si>
  <si>
    <r>
      <rPr>
        <b/>
        <u/>
        <sz val="12"/>
        <rFont val="Calibri"/>
        <family val="2"/>
        <scheme val="minor"/>
      </rPr>
      <t xml:space="preserve">
TRAVAUX DE PASSERELLE EN BOIS </t>
    </r>
    <r>
      <rPr>
        <b/>
        <sz val="12"/>
        <rFont val="Calibri"/>
        <family val="2"/>
        <scheme val="minor"/>
      </rPr>
      <t xml:space="preserve">
GYMNASE DAVID DOUILLET 
73 rue de Lesches 
77 700 COUPVRAY </t>
    </r>
  </si>
  <si>
    <t>1.1</t>
  </si>
  <si>
    <t>2.2</t>
  </si>
  <si>
    <t>3.3</t>
  </si>
  <si>
    <t>4.4</t>
  </si>
  <si>
    <t>1.2</t>
  </si>
  <si>
    <t>1.3</t>
  </si>
  <si>
    <t>1.4</t>
  </si>
  <si>
    <t>1.5</t>
  </si>
  <si>
    <t>1.6</t>
  </si>
  <si>
    <t>2.1</t>
  </si>
  <si>
    <t>3.1</t>
  </si>
  <si>
    <t>3.2</t>
  </si>
  <si>
    <t>3.4</t>
  </si>
  <si>
    <t>3.5</t>
  </si>
  <si>
    <t>4.1</t>
  </si>
  <si>
    <t>4.1.1</t>
  </si>
  <si>
    <t>4.1.2</t>
  </si>
  <si>
    <t>4.2</t>
  </si>
  <si>
    <t>4.3</t>
  </si>
  <si>
    <t>4.5</t>
  </si>
  <si>
    <t>4.6</t>
  </si>
  <si>
    <t>4.7</t>
  </si>
  <si>
    <t>4.8</t>
  </si>
  <si>
    <t>5.1</t>
  </si>
  <si>
    <t>5.2</t>
  </si>
  <si>
    <t>7.3</t>
  </si>
  <si>
    <t>Lambourdes</t>
  </si>
  <si>
    <t>Platelage sur lambourde au-dessus des solives</t>
  </si>
  <si>
    <t>Moins-value sur les platelages sur lambourdes entre solives</t>
  </si>
  <si>
    <t>VARIANTE - SYSTÈME LAMBOURDE AU-DESSUS DES SOLIVES</t>
  </si>
  <si>
    <t>Reprise de la fixation de la barrière instable à l’entrée</t>
  </si>
  <si>
    <t>Remplacement des ferrures corrodées</t>
  </si>
  <si>
    <t>Réparation et renforcement</t>
  </si>
  <si>
    <t>Remplacement de solives altérées</t>
  </si>
  <si>
    <t>Remplacement des lisses de garde-corps altérées</t>
  </si>
  <si>
    <t>Contrôle et remise en état des assemblages</t>
  </si>
  <si>
    <t>Dépose avec réemploi (lampadaires, barrière métallique, équipements techniques, etc.)</t>
  </si>
  <si>
    <t>Remplacement des mains courantes altérées</t>
  </si>
  <si>
    <t>Remplacement des marches d’escaliers antidérapantes et des cornières</t>
  </si>
  <si>
    <t>Montant total de la variante</t>
  </si>
  <si>
    <r>
      <t xml:space="preserve">
DPGF VIERGE
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i/>
        <sz val="11"/>
        <color rgb="FF00B050"/>
        <rFont val="Calibri"/>
        <family val="2"/>
        <scheme val="minor"/>
      </rPr>
      <t xml:space="preserve">Les quantités sont données à titre indicatif, l'entreprise se doit de renseigner ses quantités dans la colonne dédiée.
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>Indice 1 du 15/05/2026</t>
    </r>
    <r>
      <rPr>
        <b/>
        <sz val="11"/>
        <rFont val="Calibri"/>
        <family val="2"/>
        <scheme val="minor"/>
      </rPr>
      <t xml:space="preserve">
Dossier n° SZZM 22285 10 2025 77 ADE 
</t>
    </r>
  </si>
  <si>
    <t>Etude d'exécution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</si>
</sst>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&quot; €&quot;_-;\-* #,##0.00&quot; €&quot;_-;_-* &quot;-&quot;??&quot; €&quot;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rgb="FF000000"/>
      <name val="Calibri"/>
      <family val="2"/>
    </font>
    <font>
      <i/>
      <sz val="12"/>
      <name val="Calibri"/>
      <family val="2"/>
      <scheme val="minor"/>
    </font>
    <font>
      <i/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44" fontId="5" fillId="0" borderId="7" xfId="1" applyNumberFormat="1" applyFont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vertical="center"/>
    </xf>
    <xf numFmtId="165" fontId="5" fillId="0" borderId="17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vertical="center"/>
    </xf>
    <xf numFmtId="165" fontId="5" fillId="0" borderId="18" xfId="1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vertical="center"/>
    </xf>
    <xf numFmtId="165" fontId="5" fillId="0" borderId="19" xfId="1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8" fillId="0" borderId="1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vertical="center"/>
    </xf>
    <xf numFmtId="165" fontId="7" fillId="0" borderId="28" xfId="1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44" fontId="5" fillId="0" borderId="29" xfId="0" applyNumberFormat="1" applyFont="1" applyBorder="1" applyAlignment="1">
      <alignment horizontal="right" vertical="center"/>
    </xf>
    <xf numFmtId="0" fontId="10" fillId="3" borderId="11" xfId="0" applyFont="1" applyFill="1" applyBorder="1" applyAlignment="1">
      <alignment vertical="center"/>
    </xf>
    <xf numFmtId="165" fontId="5" fillId="3" borderId="18" xfId="1" applyNumberFormat="1" applyFont="1" applyFill="1" applyBorder="1" applyAlignment="1">
      <alignment vertical="center"/>
    </xf>
    <xf numFmtId="44" fontId="7" fillId="0" borderId="33" xfId="1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8" xfId="3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165" fontId="3" fillId="0" borderId="36" xfId="0" applyNumberFormat="1" applyFont="1" applyBorder="1" applyAlignment="1">
      <alignment vertical="center"/>
    </xf>
    <xf numFmtId="165" fontId="5" fillId="0" borderId="37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4" fontId="5" fillId="0" borderId="0" xfId="1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left" vertical="center"/>
    </xf>
    <xf numFmtId="44" fontId="5" fillId="0" borderId="3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2" xfId="3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165" fontId="7" fillId="0" borderId="32" xfId="1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wrapText="1"/>
    </xf>
    <xf numFmtId="44" fontId="5" fillId="0" borderId="3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44" fontId="7" fillId="0" borderId="10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vertical="center"/>
    </xf>
    <xf numFmtId="44" fontId="7" fillId="0" borderId="6" xfId="1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3" borderId="28" xfId="3" applyFont="1" applyFill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3" borderId="28" xfId="3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165" fontId="15" fillId="0" borderId="28" xfId="1" applyNumberFormat="1" applyFont="1" applyBorder="1" applyAlignment="1">
      <alignment horizontal="center" vertical="center"/>
    </xf>
    <xf numFmtId="44" fontId="15" fillId="0" borderId="33" xfId="1" applyNumberFormat="1" applyFont="1" applyBorder="1" applyAlignment="1">
      <alignment vertical="center"/>
    </xf>
    <xf numFmtId="0" fontId="17" fillId="3" borderId="28" xfId="3" applyFont="1" applyFill="1" applyBorder="1" applyAlignment="1">
      <alignment horizontal="left" vertical="center" wrapText="1"/>
    </xf>
    <xf numFmtId="0" fontId="18" fillId="0" borderId="0" xfId="0" applyFont="1"/>
    <xf numFmtId="0" fontId="7" fillId="0" borderId="47" xfId="0" applyFont="1" applyBorder="1" applyAlignment="1">
      <alignment horizontal="center" vertical="center" wrapText="1"/>
    </xf>
    <xf numFmtId="0" fontId="14" fillId="3" borderId="48" xfId="3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165" fontId="7" fillId="0" borderId="48" xfId="1" applyNumberFormat="1" applyFont="1" applyBorder="1" applyAlignment="1">
      <alignment horizontal="center" vertical="center"/>
    </xf>
    <xf numFmtId="44" fontId="7" fillId="0" borderId="49" xfId="1" applyNumberFormat="1" applyFont="1" applyBorder="1" applyAlignment="1">
      <alignment vertical="center"/>
    </xf>
    <xf numFmtId="0" fontId="7" fillId="0" borderId="50" xfId="0" applyFont="1" applyBorder="1" applyAlignment="1">
      <alignment horizontal="center" vertical="center" wrapText="1"/>
    </xf>
    <xf numFmtId="0" fontId="14" fillId="3" borderId="51" xfId="3" applyFont="1" applyFill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/>
    </xf>
    <xf numFmtId="165" fontId="7" fillId="0" borderId="51" xfId="1" applyNumberFormat="1" applyFont="1" applyBorder="1" applyAlignment="1">
      <alignment horizontal="center" vertical="center"/>
    </xf>
    <xf numFmtId="44" fontId="7" fillId="0" borderId="52" xfId="1" applyNumberFormat="1" applyFont="1" applyBorder="1" applyAlignment="1">
      <alignment vertical="center"/>
    </xf>
    <xf numFmtId="44" fontId="15" fillId="0" borderId="52" xfId="1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</cellXfs>
  <cellStyles count="4">
    <cellStyle name="Monétaire" xfId="1" builtinId="4"/>
    <cellStyle name="Normal" xfId="0" builtinId="0"/>
    <cellStyle name="Normal 7" xfId="2" xr:uid="{00000000-0005-0000-0000-000002000000}"/>
    <cellStyle name="Normal 7 2" xfId="3" xr:uid="{69E76012-63A0-4006-82CC-94A5C83A76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showGridLines="0" tabSelected="1" zoomScale="110" zoomScaleNormal="110" zoomScaleSheetLayoutView="110" zoomScalePageLayoutView="85" workbookViewId="0">
      <selection activeCell="A4" sqref="A4:G4"/>
    </sheetView>
  </sheetViews>
  <sheetFormatPr baseColWidth="10" defaultColWidth="11.42578125" defaultRowHeight="18" customHeight="1" x14ac:dyDescent="0.2"/>
  <cols>
    <col min="1" max="1" width="7.7109375" style="21" customWidth="1"/>
    <col min="2" max="2" width="70.7109375" style="2" customWidth="1"/>
    <col min="3" max="4" width="7.7109375" style="1" customWidth="1"/>
    <col min="5" max="5" width="8" style="1" bestFit="1" customWidth="1"/>
    <col min="6" max="6" width="14.7109375" style="3" customWidth="1"/>
    <col min="7" max="7" width="14.7109375" style="4" customWidth="1"/>
    <col min="8" max="16384" width="11.42578125" style="4"/>
  </cols>
  <sheetData>
    <row r="1" spans="1:7" ht="63" customHeight="1" thickBot="1" x14ac:dyDescent="0.25">
      <c r="A1" s="118"/>
      <c r="B1" s="118"/>
      <c r="C1" s="118"/>
      <c r="D1" s="118"/>
      <c r="E1" s="118"/>
      <c r="F1" s="118"/>
      <c r="G1" s="118"/>
    </row>
    <row r="2" spans="1:7" ht="126" customHeight="1" thickTop="1" thickBot="1" x14ac:dyDescent="0.25">
      <c r="A2" s="122" t="s">
        <v>54</v>
      </c>
      <c r="B2" s="123"/>
      <c r="C2" s="123"/>
      <c r="D2" s="123"/>
      <c r="E2" s="123"/>
      <c r="F2" s="123"/>
      <c r="G2" s="124"/>
    </row>
    <row r="3" spans="1:7" ht="32.25" customHeight="1" thickTop="1" thickBot="1" x14ac:dyDescent="0.25">
      <c r="A3" s="119"/>
      <c r="B3" s="119"/>
      <c r="C3" s="119"/>
      <c r="D3" s="119"/>
      <c r="E3" s="119"/>
      <c r="F3" s="119"/>
      <c r="G3" s="119"/>
    </row>
    <row r="4" spans="1:7" ht="133.15" customHeight="1" thickTop="1" thickBot="1" x14ac:dyDescent="0.25">
      <c r="A4" s="122" t="s">
        <v>55</v>
      </c>
      <c r="B4" s="123"/>
      <c r="C4" s="123"/>
      <c r="D4" s="123"/>
      <c r="E4" s="123"/>
      <c r="F4" s="123"/>
      <c r="G4" s="124"/>
    </row>
    <row r="5" spans="1:7" ht="30.75" customHeight="1" thickTop="1" thickBot="1" x14ac:dyDescent="0.25">
      <c r="A5" s="120"/>
      <c r="B5" s="120"/>
      <c r="C5" s="120"/>
      <c r="D5" s="120"/>
      <c r="E5" s="120"/>
      <c r="F5" s="120"/>
      <c r="G5" s="120"/>
    </row>
    <row r="6" spans="1:7" ht="145.5" customHeight="1" thickTop="1" thickBot="1" x14ac:dyDescent="0.25">
      <c r="A6" s="125" t="s">
        <v>96</v>
      </c>
      <c r="B6" s="126"/>
      <c r="C6" s="126"/>
      <c r="D6" s="126"/>
      <c r="E6" s="126"/>
      <c r="F6" s="126"/>
      <c r="G6" s="127"/>
    </row>
    <row r="7" spans="1:7" ht="37.5" customHeight="1" thickTop="1" x14ac:dyDescent="0.2">
      <c r="A7" s="121" t="s">
        <v>0</v>
      </c>
      <c r="B7" s="121"/>
      <c r="C7" s="121"/>
      <c r="D7" s="121"/>
      <c r="E7" s="121"/>
      <c r="F7" s="121"/>
      <c r="G7" s="121"/>
    </row>
    <row r="8" spans="1:7" ht="21" customHeight="1" x14ac:dyDescent="0.2">
      <c r="A8" s="130"/>
      <c r="B8" s="130"/>
      <c r="C8" s="130"/>
      <c r="D8" s="130"/>
      <c r="E8" s="130"/>
      <c r="F8" s="130"/>
      <c r="G8" s="130"/>
    </row>
    <row r="9" spans="1:7" ht="21" customHeight="1" thickBot="1" x14ac:dyDescent="0.25">
      <c r="A9" s="129"/>
      <c r="B9" s="129"/>
      <c r="C9" s="129"/>
      <c r="D9" s="129"/>
      <c r="E9" s="129"/>
      <c r="F9" s="129"/>
      <c r="G9" s="129"/>
    </row>
    <row r="10" spans="1:7" s="49" customFormat="1" ht="30" customHeight="1" thickBot="1" x14ac:dyDescent="0.3">
      <c r="A10" s="52">
        <v>1</v>
      </c>
      <c r="B10" s="98" t="s">
        <v>1</v>
      </c>
      <c r="C10" s="99"/>
      <c r="D10" s="99"/>
      <c r="E10" s="99"/>
      <c r="F10" s="99"/>
      <c r="G10" s="100"/>
    </row>
    <row r="11" spans="1:7" s="49" customFormat="1" ht="21" customHeight="1" thickBot="1" x14ac:dyDescent="0.3">
      <c r="A11" s="50"/>
      <c r="B11" s="50"/>
      <c r="C11" s="50"/>
      <c r="D11" s="50"/>
      <c r="E11" s="50"/>
      <c r="F11" s="50"/>
      <c r="G11" s="50"/>
    </row>
    <row r="12" spans="1:7" ht="42" customHeight="1" thickBot="1" x14ac:dyDescent="0.3">
      <c r="A12" s="66"/>
      <c r="B12" s="35" t="s">
        <v>2</v>
      </c>
      <c r="C12" s="36" t="s">
        <v>3</v>
      </c>
      <c r="D12" s="35" t="s">
        <v>4</v>
      </c>
      <c r="E12" s="35" t="s">
        <v>50</v>
      </c>
      <c r="F12" s="60" t="s">
        <v>5</v>
      </c>
      <c r="G12" s="61" t="s">
        <v>6</v>
      </c>
    </row>
    <row r="13" spans="1:7" ht="21" customHeight="1" x14ac:dyDescent="0.2">
      <c r="A13" s="62" t="s">
        <v>56</v>
      </c>
      <c r="B13" s="63" t="s">
        <v>8</v>
      </c>
      <c r="C13" s="64" t="s">
        <v>9</v>
      </c>
      <c r="D13" s="64">
        <v>1</v>
      </c>
      <c r="E13" s="64"/>
      <c r="F13" s="65"/>
      <c r="G13" s="34">
        <f>E13*F13</f>
        <v>0</v>
      </c>
    </row>
    <row r="14" spans="1:7" ht="21" customHeight="1" x14ac:dyDescent="0.2">
      <c r="A14" s="62" t="s">
        <v>60</v>
      </c>
      <c r="B14" s="37" t="s">
        <v>11</v>
      </c>
      <c r="C14" s="27" t="s">
        <v>9</v>
      </c>
      <c r="D14" s="27">
        <v>1</v>
      </c>
      <c r="E14" s="27"/>
      <c r="F14" s="29"/>
      <c r="G14" s="34">
        <f t="shared" ref="G14:G18" si="0">E14*F14</f>
        <v>0</v>
      </c>
    </row>
    <row r="15" spans="1:7" ht="21" customHeight="1" x14ac:dyDescent="0.2">
      <c r="A15" s="62" t="s">
        <v>61</v>
      </c>
      <c r="B15" s="37" t="s">
        <v>12</v>
      </c>
      <c r="C15" s="27" t="s">
        <v>9</v>
      </c>
      <c r="D15" s="27">
        <v>1</v>
      </c>
      <c r="E15" s="27"/>
      <c r="F15" s="29"/>
      <c r="G15" s="34">
        <f t="shared" si="0"/>
        <v>0</v>
      </c>
    </row>
    <row r="16" spans="1:7" ht="21" customHeight="1" x14ac:dyDescent="0.2">
      <c r="A16" s="62" t="s">
        <v>62</v>
      </c>
      <c r="B16" s="37" t="s">
        <v>14</v>
      </c>
      <c r="C16" s="27" t="s">
        <v>9</v>
      </c>
      <c r="D16" s="27">
        <v>1</v>
      </c>
      <c r="E16" s="27"/>
      <c r="F16" s="29"/>
      <c r="G16" s="34">
        <f t="shared" si="0"/>
        <v>0</v>
      </c>
    </row>
    <row r="17" spans="1:7" ht="21" customHeight="1" x14ac:dyDescent="0.2">
      <c r="A17" s="62" t="s">
        <v>63</v>
      </c>
      <c r="B17" s="37" t="s">
        <v>15</v>
      </c>
      <c r="C17" s="27" t="s">
        <v>9</v>
      </c>
      <c r="D17" s="27">
        <v>1</v>
      </c>
      <c r="E17" s="27"/>
      <c r="F17" s="29"/>
      <c r="G17" s="34">
        <f t="shared" si="0"/>
        <v>0</v>
      </c>
    </row>
    <row r="18" spans="1:7" ht="21" customHeight="1" thickBot="1" x14ac:dyDescent="0.25">
      <c r="A18" s="62" t="s">
        <v>64</v>
      </c>
      <c r="B18" s="37" t="s">
        <v>16</v>
      </c>
      <c r="C18" s="27" t="s">
        <v>17</v>
      </c>
      <c r="D18" s="27">
        <v>1</v>
      </c>
      <c r="E18" s="27"/>
      <c r="F18" s="29"/>
      <c r="G18" s="34">
        <f t="shared" si="0"/>
        <v>0</v>
      </c>
    </row>
    <row r="19" spans="1:7" ht="21" customHeight="1" thickBot="1" x14ac:dyDescent="0.25">
      <c r="A19" s="115" t="s">
        <v>18</v>
      </c>
      <c r="B19" s="116"/>
      <c r="C19" s="47"/>
      <c r="D19" s="47"/>
      <c r="E19" s="47"/>
      <c r="F19" s="48"/>
      <c r="G19" s="7">
        <f>SUM(G13:G18)</f>
        <v>0</v>
      </c>
    </row>
    <row r="20" spans="1:7" ht="21" customHeight="1" thickBot="1" x14ac:dyDescent="0.25">
      <c r="A20" s="53"/>
      <c r="B20" s="53"/>
      <c r="C20" s="54"/>
      <c r="D20" s="54"/>
      <c r="E20" s="54"/>
      <c r="F20" s="54"/>
      <c r="G20" s="55"/>
    </row>
    <row r="21" spans="1:7" s="49" customFormat="1" ht="30" customHeight="1" thickBot="1" x14ac:dyDescent="0.3">
      <c r="A21" s="52">
        <v>2</v>
      </c>
      <c r="B21" s="98" t="s">
        <v>19</v>
      </c>
      <c r="C21" s="99"/>
      <c r="D21" s="99"/>
      <c r="E21" s="99"/>
      <c r="F21" s="99"/>
      <c r="G21" s="100"/>
    </row>
    <row r="22" spans="1:7" s="49" customFormat="1" ht="21" customHeight="1" thickBot="1" x14ac:dyDescent="0.3">
      <c r="A22" s="50"/>
      <c r="B22" s="50"/>
      <c r="C22" s="50"/>
      <c r="D22" s="50"/>
      <c r="E22" s="50"/>
      <c r="F22" s="50"/>
      <c r="G22" s="50"/>
    </row>
    <row r="23" spans="1:7" ht="42" customHeight="1" thickBot="1" x14ac:dyDescent="0.3">
      <c r="A23" s="66"/>
      <c r="B23" s="35" t="s">
        <v>2</v>
      </c>
      <c r="C23" s="36" t="s">
        <v>3</v>
      </c>
      <c r="D23" s="35" t="s">
        <v>4</v>
      </c>
      <c r="E23" s="35" t="s">
        <v>50</v>
      </c>
      <c r="F23" s="60" t="s">
        <v>5</v>
      </c>
      <c r="G23" s="61" t="s">
        <v>6</v>
      </c>
    </row>
    <row r="24" spans="1:7" ht="21" customHeight="1" x14ac:dyDescent="0.2">
      <c r="A24" s="30" t="s">
        <v>65</v>
      </c>
      <c r="B24" s="37" t="s">
        <v>39</v>
      </c>
      <c r="C24" s="27" t="s">
        <v>9</v>
      </c>
      <c r="D24" s="27">
        <v>1</v>
      </c>
      <c r="E24" s="27"/>
      <c r="F24" s="29"/>
      <c r="G24" s="34">
        <f>E24*F24</f>
        <v>0</v>
      </c>
    </row>
    <row r="25" spans="1:7" ht="21" customHeight="1" thickBot="1" x14ac:dyDescent="0.25">
      <c r="A25" s="30" t="s">
        <v>57</v>
      </c>
      <c r="B25" s="37" t="s">
        <v>22</v>
      </c>
      <c r="C25" s="27" t="s">
        <v>9</v>
      </c>
      <c r="D25" s="27">
        <v>1</v>
      </c>
      <c r="E25" s="27"/>
      <c r="F25" s="29"/>
      <c r="G25" s="34">
        <f>E25*F25</f>
        <v>0</v>
      </c>
    </row>
    <row r="26" spans="1:7" ht="21" customHeight="1" thickBot="1" x14ac:dyDescent="0.25">
      <c r="A26" s="115" t="s">
        <v>23</v>
      </c>
      <c r="B26" s="116"/>
      <c r="C26" s="47"/>
      <c r="D26" s="47"/>
      <c r="E26" s="47"/>
      <c r="F26" s="48"/>
      <c r="G26" s="7">
        <f>SUM(G24:G25)</f>
        <v>0</v>
      </c>
    </row>
    <row r="27" spans="1:7" ht="21" customHeight="1" thickBot="1" x14ac:dyDescent="0.25">
      <c r="A27" s="128"/>
      <c r="B27" s="128"/>
      <c r="C27" s="128"/>
      <c r="D27" s="128"/>
      <c r="E27" s="128"/>
      <c r="F27" s="128"/>
      <c r="G27" s="128"/>
    </row>
    <row r="28" spans="1:7" s="49" customFormat="1" ht="30" customHeight="1" thickBot="1" x14ac:dyDescent="0.3">
      <c r="A28" s="52">
        <v>3</v>
      </c>
      <c r="B28" s="98" t="s">
        <v>24</v>
      </c>
      <c r="C28" s="99"/>
      <c r="D28" s="99"/>
      <c r="E28" s="99"/>
      <c r="F28" s="99"/>
      <c r="G28" s="100"/>
    </row>
    <row r="29" spans="1:7" s="49" customFormat="1" ht="21" customHeight="1" thickBot="1" x14ac:dyDescent="0.3">
      <c r="A29" s="50"/>
      <c r="B29" s="50"/>
      <c r="C29" s="50"/>
      <c r="D29" s="50"/>
      <c r="E29" s="50"/>
      <c r="F29" s="50"/>
      <c r="G29" s="50"/>
    </row>
    <row r="30" spans="1:7" ht="42" customHeight="1" thickBot="1" x14ac:dyDescent="0.25">
      <c r="A30" s="59"/>
      <c r="B30" s="38" t="s">
        <v>2</v>
      </c>
      <c r="C30" s="38" t="s">
        <v>3</v>
      </c>
      <c r="D30" s="35" t="s">
        <v>4</v>
      </c>
      <c r="E30" s="35" t="s">
        <v>50</v>
      </c>
      <c r="F30" s="60" t="s">
        <v>5</v>
      </c>
      <c r="G30" s="61" t="s">
        <v>6</v>
      </c>
    </row>
    <row r="31" spans="1:7" ht="21" customHeight="1" x14ac:dyDescent="0.2">
      <c r="A31" s="30" t="s">
        <v>66</v>
      </c>
      <c r="B31" s="79" t="s">
        <v>97</v>
      </c>
      <c r="C31" s="27" t="s">
        <v>13</v>
      </c>
      <c r="D31" s="27">
        <v>1</v>
      </c>
      <c r="E31" s="27"/>
      <c r="F31" s="29"/>
      <c r="G31" s="34">
        <f>E31*F31</f>
        <v>0</v>
      </c>
    </row>
    <row r="32" spans="1:7" ht="21" customHeight="1" x14ac:dyDescent="0.2">
      <c r="A32" s="30" t="s">
        <v>67</v>
      </c>
      <c r="B32" s="79" t="s">
        <v>40</v>
      </c>
      <c r="C32" s="27" t="s">
        <v>13</v>
      </c>
      <c r="D32" s="27">
        <v>1</v>
      </c>
      <c r="E32" s="27"/>
      <c r="F32" s="29"/>
      <c r="G32" s="34">
        <f t="shared" ref="G32:G35" si="1">E32*F32</f>
        <v>0</v>
      </c>
    </row>
    <row r="33" spans="1:7" ht="21" customHeight="1" x14ac:dyDescent="0.2">
      <c r="A33" s="30" t="s">
        <v>58</v>
      </c>
      <c r="B33" s="79" t="s">
        <v>47</v>
      </c>
      <c r="C33" s="27" t="s">
        <v>41</v>
      </c>
      <c r="D33" s="27">
        <v>332</v>
      </c>
      <c r="E33" s="27"/>
      <c r="F33" s="29"/>
      <c r="G33" s="34">
        <f t="shared" si="1"/>
        <v>0</v>
      </c>
    </row>
    <row r="34" spans="1:7" ht="31.5" x14ac:dyDescent="0.2">
      <c r="A34" s="30" t="s">
        <v>68</v>
      </c>
      <c r="B34" s="79" t="s">
        <v>92</v>
      </c>
      <c r="C34" s="27" t="s">
        <v>13</v>
      </c>
      <c r="D34" s="27">
        <v>1</v>
      </c>
      <c r="E34" s="27"/>
      <c r="F34" s="29"/>
      <c r="G34" s="34">
        <f t="shared" si="1"/>
        <v>0</v>
      </c>
    </row>
    <row r="35" spans="1:7" ht="21" customHeight="1" thickBot="1" x14ac:dyDescent="0.25">
      <c r="A35" s="30" t="s">
        <v>69</v>
      </c>
      <c r="B35" s="79" t="s">
        <v>25</v>
      </c>
      <c r="C35" s="27" t="s">
        <v>41</v>
      </c>
      <c r="D35" s="27">
        <v>142</v>
      </c>
      <c r="E35" s="27"/>
      <c r="F35" s="29"/>
      <c r="G35" s="34">
        <f t="shared" si="1"/>
        <v>0</v>
      </c>
    </row>
    <row r="36" spans="1:7" ht="21" customHeight="1" thickBot="1" x14ac:dyDescent="0.25">
      <c r="A36" s="115" t="s">
        <v>26</v>
      </c>
      <c r="B36" s="116"/>
      <c r="C36" s="116"/>
      <c r="D36" s="116"/>
      <c r="E36" s="116"/>
      <c r="F36" s="117"/>
      <c r="G36" s="7">
        <f>SUM(G31:G35)</f>
        <v>0</v>
      </c>
    </row>
    <row r="37" spans="1:7" ht="21" customHeight="1" thickBot="1" x14ac:dyDescent="0.25">
      <c r="A37" s="56"/>
      <c r="B37" s="56"/>
      <c r="C37" s="56"/>
      <c r="D37" s="56"/>
      <c r="E37" s="56"/>
      <c r="F37" s="56"/>
      <c r="G37" s="57"/>
    </row>
    <row r="38" spans="1:7" s="49" customFormat="1" ht="30" customHeight="1" thickBot="1" x14ac:dyDescent="0.3">
      <c r="A38" s="52">
        <v>4</v>
      </c>
      <c r="B38" s="98" t="s">
        <v>27</v>
      </c>
      <c r="C38" s="99"/>
      <c r="D38" s="99"/>
      <c r="E38" s="99"/>
      <c r="F38" s="99"/>
      <c r="G38" s="100"/>
    </row>
    <row r="39" spans="1:7" s="49" customFormat="1" ht="21" customHeight="1" thickBot="1" x14ac:dyDescent="0.3">
      <c r="A39" s="51"/>
      <c r="B39" s="51"/>
      <c r="C39" s="51"/>
      <c r="D39" s="51"/>
      <c r="E39" s="51"/>
      <c r="F39" s="51"/>
      <c r="G39" s="51"/>
    </row>
    <row r="40" spans="1:7" ht="42" customHeight="1" thickBot="1" x14ac:dyDescent="0.25">
      <c r="A40" s="59"/>
      <c r="B40" s="38" t="s">
        <v>2</v>
      </c>
      <c r="C40" s="38" t="s">
        <v>3</v>
      </c>
      <c r="D40" s="35" t="s">
        <v>4</v>
      </c>
      <c r="E40" s="35" t="s">
        <v>50</v>
      </c>
      <c r="F40" s="60" t="s">
        <v>5</v>
      </c>
      <c r="G40" s="61" t="s">
        <v>6</v>
      </c>
    </row>
    <row r="41" spans="1:7" ht="21" customHeight="1" x14ac:dyDescent="0.2">
      <c r="A41" s="30" t="s">
        <v>70</v>
      </c>
      <c r="B41" s="79" t="s">
        <v>88</v>
      </c>
      <c r="C41" s="103"/>
      <c r="D41" s="104"/>
      <c r="E41" s="104"/>
      <c r="F41" s="105"/>
      <c r="G41" s="34">
        <f>SUM(G42:G43)</f>
        <v>0</v>
      </c>
    </row>
    <row r="42" spans="1:7" ht="21" customHeight="1" x14ac:dyDescent="0.2">
      <c r="A42" s="80" t="s">
        <v>71</v>
      </c>
      <c r="B42" s="81" t="s">
        <v>28</v>
      </c>
      <c r="C42" s="82" t="s">
        <v>44</v>
      </c>
      <c r="D42" s="82">
        <f>4+1+3</f>
        <v>8</v>
      </c>
      <c r="E42" s="82"/>
      <c r="F42" s="83"/>
      <c r="G42" s="84">
        <f>E42*F42</f>
        <v>0</v>
      </c>
    </row>
    <row r="43" spans="1:7" ht="21" customHeight="1" x14ac:dyDescent="0.2">
      <c r="A43" s="80" t="s">
        <v>72</v>
      </c>
      <c r="B43" s="81" t="s">
        <v>29</v>
      </c>
      <c r="C43" s="82" t="s">
        <v>3</v>
      </c>
      <c r="D43" s="82">
        <v>2</v>
      </c>
      <c r="E43" s="82"/>
      <c r="F43" s="83"/>
      <c r="G43" s="84">
        <f t="shared" ref="G43:G50" si="2">E43*F43</f>
        <v>0</v>
      </c>
    </row>
    <row r="44" spans="1:7" ht="21" customHeight="1" x14ac:dyDescent="0.2">
      <c r="A44" s="30" t="s">
        <v>73</v>
      </c>
      <c r="B44" s="79" t="s">
        <v>89</v>
      </c>
      <c r="C44" s="27" t="s">
        <v>44</v>
      </c>
      <c r="D44" s="27">
        <v>180</v>
      </c>
      <c r="E44" s="27"/>
      <c r="F44" s="29"/>
      <c r="G44" s="84">
        <f t="shared" si="2"/>
        <v>0</v>
      </c>
    </row>
    <row r="45" spans="1:7" ht="21" customHeight="1" x14ac:dyDescent="0.2">
      <c r="A45" s="30" t="s">
        <v>74</v>
      </c>
      <c r="B45" s="79" t="s">
        <v>93</v>
      </c>
      <c r="C45" s="27" t="s">
        <v>44</v>
      </c>
      <c r="D45" s="27">
        <v>16</v>
      </c>
      <c r="E45" s="27"/>
      <c r="F45" s="29"/>
      <c r="G45" s="84">
        <f t="shared" si="2"/>
        <v>0</v>
      </c>
    </row>
    <row r="46" spans="1:7" ht="21" customHeight="1" x14ac:dyDescent="0.2">
      <c r="A46" s="30" t="s">
        <v>59</v>
      </c>
      <c r="B46" s="79" t="s">
        <v>90</v>
      </c>
      <c r="C46" s="27" t="s">
        <v>44</v>
      </c>
      <c r="D46" s="27">
        <v>5</v>
      </c>
      <c r="E46" s="27"/>
      <c r="F46" s="29"/>
      <c r="G46" s="84">
        <f t="shared" si="2"/>
        <v>0</v>
      </c>
    </row>
    <row r="47" spans="1:7" ht="21" customHeight="1" x14ac:dyDescent="0.2">
      <c r="A47" s="30" t="s">
        <v>75</v>
      </c>
      <c r="B47" s="79" t="s">
        <v>87</v>
      </c>
      <c r="C47" s="27" t="s">
        <v>3</v>
      </c>
      <c r="D47" s="27">
        <f>14*2+20+2</f>
        <v>50</v>
      </c>
      <c r="E47" s="27"/>
      <c r="F47" s="29"/>
      <c r="G47" s="84">
        <f t="shared" si="2"/>
        <v>0</v>
      </c>
    </row>
    <row r="48" spans="1:7" ht="21" customHeight="1" x14ac:dyDescent="0.2">
      <c r="A48" s="30" t="s">
        <v>76</v>
      </c>
      <c r="B48" s="79" t="s">
        <v>30</v>
      </c>
      <c r="C48" s="27" t="s">
        <v>3</v>
      </c>
      <c r="D48" s="27">
        <v>5</v>
      </c>
      <c r="E48" s="27"/>
      <c r="F48" s="29"/>
      <c r="G48" s="84">
        <f t="shared" si="2"/>
        <v>0</v>
      </c>
    </row>
    <row r="49" spans="1:7" ht="21" customHeight="1" x14ac:dyDescent="0.2">
      <c r="A49" s="30" t="s">
        <v>77</v>
      </c>
      <c r="B49" s="79" t="s">
        <v>86</v>
      </c>
      <c r="C49" s="27" t="s">
        <v>13</v>
      </c>
      <c r="D49" s="27">
        <v>1</v>
      </c>
      <c r="E49" s="27"/>
      <c r="F49" s="29"/>
      <c r="G49" s="84">
        <f t="shared" si="2"/>
        <v>0</v>
      </c>
    </row>
    <row r="50" spans="1:7" ht="21" customHeight="1" thickBot="1" x14ac:dyDescent="0.25">
      <c r="A50" s="30" t="s">
        <v>78</v>
      </c>
      <c r="B50" s="79" t="s">
        <v>91</v>
      </c>
      <c r="C50" s="27" t="s">
        <v>13</v>
      </c>
      <c r="D50" s="27">
        <v>1</v>
      </c>
      <c r="E50" s="27"/>
      <c r="F50" s="29"/>
      <c r="G50" s="84">
        <f t="shared" si="2"/>
        <v>0</v>
      </c>
    </row>
    <row r="51" spans="1:7" ht="21" customHeight="1" thickBot="1" x14ac:dyDescent="0.25">
      <c r="A51" s="115" t="s">
        <v>53</v>
      </c>
      <c r="B51" s="116"/>
      <c r="C51" s="116"/>
      <c r="D51" s="116"/>
      <c r="E51" s="116"/>
      <c r="F51" s="117"/>
      <c r="G51" s="7">
        <f>SUM(G42:G50)</f>
        <v>0</v>
      </c>
    </row>
    <row r="52" spans="1:7" ht="21" customHeight="1" thickBot="1" x14ac:dyDescent="0.25">
      <c r="A52" s="53"/>
      <c r="B52" s="4"/>
      <c r="C52" s="53"/>
      <c r="D52" s="53"/>
      <c r="E52" s="53"/>
      <c r="F52" s="53"/>
      <c r="G52" s="55"/>
    </row>
    <row r="53" spans="1:7" s="49" customFormat="1" ht="30" customHeight="1" thickBot="1" x14ac:dyDescent="0.3">
      <c r="A53" s="52">
        <v>5</v>
      </c>
      <c r="B53" s="98" t="s">
        <v>31</v>
      </c>
      <c r="C53" s="99"/>
      <c r="D53" s="99"/>
      <c r="E53" s="99"/>
      <c r="F53" s="99"/>
      <c r="G53" s="100"/>
    </row>
    <row r="54" spans="1:7" s="49" customFormat="1" ht="21" customHeight="1" thickBot="1" x14ac:dyDescent="0.3">
      <c r="A54" s="58"/>
      <c r="B54" s="58"/>
      <c r="C54" s="58"/>
      <c r="D54" s="58"/>
      <c r="E54" s="58"/>
      <c r="F54" s="58"/>
      <c r="G54" s="58"/>
    </row>
    <row r="55" spans="1:7" ht="42.6" customHeight="1" thickBot="1" x14ac:dyDescent="0.25">
      <c r="A55" s="59"/>
      <c r="B55" s="38" t="s">
        <v>2</v>
      </c>
      <c r="C55" s="38" t="s">
        <v>3</v>
      </c>
      <c r="D55" s="35" t="s">
        <v>4</v>
      </c>
      <c r="E55" s="35" t="s">
        <v>50</v>
      </c>
      <c r="F55" s="60" t="s">
        <v>5</v>
      </c>
      <c r="G55" s="61" t="s">
        <v>6</v>
      </c>
    </row>
    <row r="56" spans="1:7" ht="21" customHeight="1" x14ac:dyDescent="0.2">
      <c r="A56" s="30" t="s">
        <v>79</v>
      </c>
      <c r="B56" s="79" t="s">
        <v>48</v>
      </c>
      <c r="C56" s="103"/>
      <c r="D56" s="104"/>
      <c r="E56" s="104"/>
      <c r="F56" s="105"/>
      <c r="G56" s="34">
        <f>SUM(G57:G59)</f>
        <v>0</v>
      </c>
    </row>
    <row r="57" spans="1:7" ht="21" customHeight="1" x14ac:dyDescent="0.2">
      <c r="A57" s="30"/>
      <c r="B57" s="81" t="s">
        <v>45</v>
      </c>
      <c r="C57" s="82" t="s">
        <v>41</v>
      </c>
      <c r="D57" s="82">
        <v>324</v>
      </c>
      <c r="E57" s="82"/>
      <c r="F57" s="83"/>
      <c r="G57" s="84">
        <f>E57*F57</f>
        <v>0</v>
      </c>
    </row>
    <row r="58" spans="1:7" ht="21" customHeight="1" x14ac:dyDescent="0.2">
      <c r="A58" s="30"/>
      <c r="B58" s="81" t="s">
        <v>46</v>
      </c>
      <c r="C58" s="82" t="s">
        <v>3</v>
      </c>
      <c r="D58" s="82">
        <v>4688</v>
      </c>
      <c r="E58" s="82"/>
      <c r="F58" s="83"/>
      <c r="G58" s="84">
        <f t="shared" ref="G58:G60" si="3">E58*F58</f>
        <v>0</v>
      </c>
    </row>
    <row r="59" spans="1:7" s="86" customFormat="1" ht="21" customHeight="1" x14ac:dyDescent="0.2">
      <c r="A59" s="80"/>
      <c r="B59" s="81" t="s">
        <v>82</v>
      </c>
      <c r="C59" s="82" t="s">
        <v>44</v>
      </c>
      <c r="D59" s="82">
        <v>695</v>
      </c>
      <c r="E59" s="82"/>
      <c r="F59" s="83"/>
      <c r="G59" s="84">
        <f t="shared" si="3"/>
        <v>0</v>
      </c>
    </row>
    <row r="60" spans="1:7" ht="21" customHeight="1" thickBot="1" x14ac:dyDescent="0.25">
      <c r="A60" s="30" t="s">
        <v>80</v>
      </c>
      <c r="B60" s="79" t="s">
        <v>94</v>
      </c>
      <c r="C60" s="27" t="s">
        <v>3</v>
      </c>
      <c r="D60" s="27">
        <v>26</v>
      </c>
      <c r="E60" s="27"/>
      <c r="F60" s="29"/>
      <c r="G60" s="84">
        <f t="shared" si="3"/>
        <v>0</v>
      </c>
    </row>
    <row r="61" spans="1:7" ht="21" customHeight="1" thickBot="1" x14ac:dyDescent="0.25">
      <c r="A61" s="115" t="s">
        <v>52</v>
      </c>
      <c r="B61" s="116"/>
      <c r="C61" s="116"/>
      <c r="D61" s="116"/>
      <c r="E61" s="116"/>
      <c r="F61" s="117"/>
      <c r="G61" s="7">
        <f>SUM(G57:G60)</f>
        <v>0</v>
      </c>
    </row>
    <row r="62" spans="1:7" ht="19.5" customHeight="1" thickBot="1" x14ac:dyDescent="0.25">
      <c r="A62" s="44"/>
      <c r="B62" s="44"/>
      <c r="C62" s="44"/>
      <c r="D62" s="44"/>
      <c r="E62" s="44"/>
      <c r="F62" s="44"/>
      <c r="G62" s="45"/>
    </row>
    <row r="63" spans="1:7" s="49" customFormat="1" ht="30" customHeight="1" thickBot="1" x14ac:dyDescent="0.3">
      <c r="A63" s="52">
        <v>6</v>
      </c>
      <c r="B63" s="98" t="s">
        <v>32</v>
      </c>
      <c r="C63" s="99"/>
      <c r="D63" s="99"/>
      <c r="E63" s="99"/>
      <c r="F63" s="99"/>
      <c r="G63" s="100"/>
    </row>
    <row r="64" spans="1:7" s="49" customFormat="1" ht="21" customHeight="1" thickBot="1" x14ac:dyDescent="0.3">
      <c r="A64" s="50"/>
      <c r="B64" s="50"/>
      <c r="C64" s="50"/>
      <c r="D64" s="50"/>
      <c r="E64" s="50"/>
      <c r="F64" s="50"/>
      <c r="G64" s="50"/>
    </row>
    <row r="65" spans="1:10" ht="42" customHeight="1" thickBot="1" x14ac:dyDescent="0.25">
      <c r="A65" s="59"/>
      <c r="B65" s="38" t="s">
        <v>2</v>
      </c>
      <c r="C65" s="38" t="s">
        <v>3</v>
      </c>
      <c r="D65" s="35" t="s">
        <v>4</v>
      </c>
      <c r="E65" s="35" t="s">
        <v>4</v>
      </c>
      <c r="F65" s="60" t="s">
        <v>5</v>
      </c>
      <c r="G65" s="61" t="s">
        <v>6</v>
      </c>
    </row>
    <row r="66" spans="1:10" ht="21" customHeight="1" x14ac:dyDescent="0.2">
      <c r="A66" s="87" t="s">
        <v>7</v>
      </c>
      <c r="B66" s="88" t="s">
        <v>42</v>
      </c>
      <c r="C66" s="89" t="s">
        <v>13</v>
      </c>
      <c r="D66" s="89">
        <v>1</v>
      </c>
      <c r="E66" s="89"/>
      <c r="F66" s="90"/>
      <c r="G66" s="91">
        <f>E66*F66</f>
        <v>0</v>
      </c>
    </row>
    <row r="67" spans="1:10" ht="21" customHeight="1" thickBot="1" x14ac:dyDescent="0.25">
      <c r="A67" s="92" t="s">
        <v>10</v>
      </c>
      <c r="B67" s="93" t="s">
        <v>43</v>
      </c>
      <c r="C67" s="94" t="s">
        <v>13</v>
      </c>
      <c r="D67" s="94">
        <v>1</v>
      </c>
      <c r="E67" s="94"/>
      <c r="F67" s="95"/>
      <c r="G67" s="96">
        <f>E67*F67</f>
        <v>0</v>
      </c>
    </row>
    <row r="68" spans="1:10" ht="21" customHeight="1" thickBot="1" x14ac:dyDescent="0.25">
      <c r="A68" s="101" t="s">
        <v>51</v>
      </c>
      <c r="B68" s="102"/>
      <c r="C68" s="102"/>
      <c r="D68" s="102"/>
      <c r="E68" s="102"/>
      <c r="F68" s="102"/>
      <c r="G68" s="31">
        <f>SUM(G66:G67)</f>
        <v>0</v>
      </c>
    </row>
    <row r="69" spans="1:10" ht="21" customHeight="1" x14ac:dyDescent="0.2">
      <c r="A69" s="56"/>
      <c r="B69" s="56"/>
      <c r="C69" s="56"/>
      <c r="D69" s="56"/>
      <c r="E69" s="56"/>
      <c r="F69" s="56"/>
      <c r="G69" s="67"/>
    </row>
    <row r="70" spans="1:10" ht="21" customHeight="1" thickBot="1" x14ac:dyDescent="0.25">
      <c r="A70" s="70"/>
      <c r="B70" s="46"/>
      <c r="C70" s="68"/>
      <c r="D70" s="68"/>
      <c r="E70" s="68"/>
      <c r="F70" s="69"/>
      <c r="G70" s="71"/>
    </row>
    <row r="71" spans="1:10" ht="24.95" customHeight="1" thickBot="1" x14ac:dyDescent="0.25">
      <c r="A71" s="52"/>
      <c r="B71" s="113" t="s">
        <v>33</v>
      </c>
      <c r="C71" s="113"/>
      <c r="D71" s="113"/>
      <c r="E71" s="113"/>
      <c r="F71" s="113"/>
      <c r="G71" s="114"/>
    </row>
    <row r="72" spans="1:10" ht="21" customHeight="1" thickBot="1" x14ac:dyDescent="0.25">
      <c r="A72" s="72"/>
      <c r="B72" s="73"/>
      <c r="C72" s="74"/>
      <c r="D72" s="74"/>
      <c r="E72" s="74"/>
      <c r="F72" s="75"/>
      <c r="G72" s="76"/>
    </row>
    <row r="73" spans="1:10" ht="21" customHeight="1" thickBot="1" x14ac:dyDescent="0.3">
      <c r="A73" s="6" t="s">
        <v>34</v>
      </c>
      <c r="B73" s="112"/>
      <c r="C73" s="112"/>
      <c r="D73" s="112"/>
      <c r="E73" s="112"/>
      <c r="F73" s="112"/>
      <c r="G73" s="8" t="s">
        <v>35</v>
      </c>
      <c r="J73" s="5"/>
    </row>
    <row r="74" spans="1:10" ht="21" customHeight="1" x14ac:dyDescent="0.2">
      <c r="A74" s="39">
        <f>A10</f>
        <v>1</v>
      </c>
      <c r="B74" s="40" t="str">
        <f>B10</f>
        <v>TRAVAUX D’INSTALLATION DE CHANTIER</v>
      </c>
      <c r="C74" s="41"/>
      <c r="D74" s="41"/>
      <c r="E74" s="41"/>
      <c r="F74" s="42"/>
      <c r="G74" s="43">
        <f>G19</f>
        <v>0</v>
      </c>
    </row>
    <row r="75" spans="1:10" ht="21" customHeight="1" x14ac:dyDescent="0.2">
      <c r="A75" s="39">
        <f>A21</f>
        <v>2</v>
      </c>
      <c r="B75" s="40" t="str">
        <f>B21</f>
        <v>TRAVAUX DE SECURISATION</v>
      </c>
      <c r="C75" s="41"/>
      <c r="D75" s="41"/>
      <c r="E75" s="41"/>
      <c r="F75" s="42"/>
      <c r="G75" s="43">
        <f>G26</f>
        <v>0</v>
      </c>
    </row>
    <row r="76" spans="1:10" ht="21.75" customHeight="1" x14ac:dyDescent="0.2">
      <c r="A76" s="25">
        <f>A28</f>
        <v>3</v>
      </c>
      <c r="B76" s="109" t="str">
        <f>B28</f>
        <v>TRAVAUX PREPARATOIRES</v>
      </c>
      <c r="C76" s="110"/>
      <c r="D76" s="110"/>
      <c r="E76" s="110"/>
      <c r="F76" s="111"/>
      <c r="G76" s="28">
        <f>G36</f>
        <v>0</v>
      </c>
    </row>
    <row r="77" spans="1:10" ht="21.75" customHeight="1" x14ac:dyDescent="0.2">
      <c r="A77" s="25">
        <f>A38</f>
        <v>4</v>
      </c>
      <c r="B77" s="77" t="str">
        <f>B38</f>
        <v xml:space="preserve">TRAVAUX DE REPRISE DE LA STRUCTURE BOIS </v>
      </c>
      <c r="C77" s="78"/>
      <c r="D77" s="78"/>
      <c r="E77" s="78"/>
      <c r="F77" s="78"/>
      <c r="G77" s="28">
        <f>G51</f>
        <v>0</v>
      </c>
    </row>
    <row r="78" spans="1:10" ht="21.75" customHeight="1" x14ac:dyDescent="0.2">
      <c r="A78" s="25">
        <f>A53</f>
        <v>5</v>
      </c>
      <c r="B78" s="77" t="str">
        <f>B53</f>
        <v>REMPLACEMENT DU PLATELAGE</v>
      </c>
      <c r="C78" s="78"/>
      <c r="D78" s="78"/>
      <c r="E78" s="78"/>
      <c r="F78" s="78"/>
      <c r="G78" s="28">
        <f>G61</f>
        <v>0</v>
      </c>
    </row>
    <row r="79" spans="1:10" ht="21" customHeight="1" thickBot="1" x14ac:dyDescent="0.25">
      <c r="A79" s="25">
        <f>A63</f>
        <v>6</v>
      </c>
      <c r="B79" s="24" t="str">
        <f>B63</f>
        <v>TRAVAUX DE FINITION</v>
      </c>
      <c r="C79" s="32"/>
      <c r="D79" s="32"/>
      <c r="E79" s="32"/>
      <c r="F79" s="32"/>
      <c r="G79" s="33">
        <f>G68</f>
        <v>0</v>
      </c>
    </row>
    <row r="80" spans="1:10" ht="21" customHeight="1" x14ac:dyDescent="0.2">
      <c r="A80" s="15"/>
      <c r="B80" s="22" t="s">
        <v>36</v>
      </c>
      <c r="C80" s="9"/>
      <c r="D80" s="9"/>
      <c r="E80" s="9"/>
      <c r="F80" s="10"/>
      <c r="G80" s="11">
        <f>SUM(G74:G79)</f>
        <v>0</v>
      </c>
    </row>
    <row r="81" spans="1:7" ht="21" customHeight="1" x14ac:dyDescent="0.2">
      <c r="A81" s="16"/>
      <c r="B81" s="23" t="s">
        <v>37</v>
      </c>
      <c r="C81" s="12"/>
      <c r="D81" s="12"/>
      <c r="E81" s="12"/>
      <c r="F81" s="13"/>
      <c r="G81" s="14">
        <f>G80*20%</f>
        <v>0</v>
      </c>
    </row>
    <row r="82" spans="1:7" ht="21" customHeight="1" thickBot="1" x14ac:dyDescent="0.25">
      <c r="A82" s="17"/>
      <c r="B82" s="26" t="s">
        <v>38</v>
      </c>
      <c r="C82" s="18"/>
      <c r="D82" s="18"/>
      <c r="E82" s="18"/>
      <c r="F82" s="19"/>
      <c r="G82" s="20">
        <f>G80+G81</f>
        <v>0</v>
      </c>
    </row>
    <row r="83" spans="1:7" ht="21" customHeight="1" thickBot="1" x14ac:dyDescent="0.25"/>
    <row r="84" spans="1:7" s="49" customFormat="1" ht="30" customHeight="1" thickBot="1" x14ac:dyDescent="0.3">
      <c r="A84" s="52">
        <v>7</v>
      </c>
      <c r="B84" s="98" t="s">
        <v>85</v>
      </c>
      <c r="C84" s="99"/>
      <c r="D84" s="99"/>
      <c r="E84" s="99"/>
      <c r="F84" s="99"/>
      <c r="G84" s="100"/>
    </row>
    <row r="85" spans="1:7" s="49" customFormat="1" ht="21" customHeight="1" thickBot="1" x14ac:dyDescent="0.3">
      <c r="A85" s="50"/>
      <c r="B85" s="50"/>
      <c r="C85" s="50"/>
      <c r="D85" s="50"/>
      <c r="E85" s="50"/>
      <c r="F85" s="50"/>
      <c r="G85" s="50"/>
    </row>
    <row r="86" spans="1:7" ht="42" customHeight="1" thickBot="1" x14ac:dyDescent="0.25">
      <c r="A86" s="59"/>
      <c r="B86" s="38" t="s">
        <v>2</v>
      </c>
      <c r="C86" s="38" t="s">
        <v>3</v>
      </c>
      <c r="D86" s="35" t="s">
        <v>4</v>
      </c>
      <c r="E86" s="35" t="s">
        <v>50</v>
      </c>
      <c r="F86" s="60" t="s">
        <v>5</v>
      </c>
      <c r="G86" s="61" t="s">
        <v>6</v>
      </c>
    </row>
    <row r="87" spans="1:7" ht="21" customHeight="1" x14ac:dyDescent="0.2">
      <c r="A87" s="87" t="s">
        <v>20</v>
      </c>
      <c r="B87" s="88" t="s">
        <v>84</v>
      </c>
      <c r="C87" s="89" t="s">
        <v>13</v>
      </c>
      <c r="D87" s="89">
        <v>1</v>
      </c>
      <c r="E87" s="89"/>
      <c r="F87" s="90">
        <f>G56</f>
        <v>0</v>
      </c>
      <c r="G87" s="91">
        <f>E87*F87</f>
        <v>0</v>
      </c>
    </row>
    <row r="88" spans="1:7" ht="21" customHeight="1" x14ac:dyDescent="0.2">
      <c r="A88" s="30" t="s">
        <v>21</v>
      </c>
      <c r="B88" s="79" t="s">
        <v>83</v>
      </c>
      <c r="C88" s="106"/>
      <c r="D88" s="107"/>
      <c r="E88" s="107"/>
      <c r="F88" s="108"/>
      <c r="G88" s="34">
        <f>SUM(G89:G91)</f>
        <v>0</v>
      </c>
    </row>
    <row r="89" spans="1:7" ht="21" customHeight="1" x14ac:dyDescent="0.2">
      <c r="A89" s="30"/>
      <c r="B89" s="85" t="s">
        <v>45</v>
      </c>
      <c r="C89" s="82" t="s">
        <v>41</v>
      </c>
      <c r="D89" s="82">
        <v>324</v>
      </c>
      <c r="E89" s="82"/>
      <c r="F89" s="83"/>
      <c r="G89" s="84">
        <f>E89*F89</f>
        <v>0</v>
      </c>
    </row>
    <row r="90" spans="1:7" ht="21" customHeight="1" x14ac:dyDescent="0.2">
      <c r="A90" s="30"/>
      <c r="B90" s="85" t="s">
        <v>46</v>
      </c>
      <c r="C90" s="82" t="s">
        <v>3</v>
      </c>
      <c r="D90" s="82">
        <v>2344</v>
      </c>
      <c r="E90" s="82"/>
      <c r="F90" s="83"/>
      <c r="G90" s="84">
        <f t="shared" ref="G90:G92" si="4">E90*F90</f>
        <v>0</v>
      </c>
    </row>
    <row r="91" spans="1:7" s="86" customFormat="1" ht="21" customHeight="1" x14ac:dyDescent="0.2">
      <c r="A91" s="80"/>
      <c r="B91" s="85" t="s">
        <v>82</v>
      </c>
      <c r="C91" s="82" t="s">
        <v>44</v>
      </c>
      <c r="D91" s="82">
        <v>695</v>
      </c>
      <c r="E91" s="82"/>
      <c r="F91" s="83"/>
      <c r="G91" s="84">
        <f t="shared" si="4"/>
        <v>0</v>
      </c>
    </row>
    <row r="92" spans="1:7" ht="21" customHeight="1" thickBot="1" x14ac:dyDescent="0.25">
      <c r="A92" s="92" t="s">
        <v>81</v>
      </c>
      <c r="B92" s="93" t="s">
        <v>49</v>
      </c>
      <c r="C92" s="94" t="s">
        <v>44</v>
      </c>
      <c r="D92" s="94">
        <v>200</v>
      </c>
      <c r="E92" s="94"/>
      <c r="F92" s="95"/>
      <c r="G92" s="97">
        <f t="shared" si="4"/>
        <v>0</v>
      </c>
    </row>
    <row r="93" spans="1:7" ht="21" customHeight="1" thickBot="1" x14ac:dyDescent="0.25">
      <c r="A93" s="101" t="s">
        <v>95</v>
      </c>
      <c r="B93" s="102"/>
      <c r="C93" s="102"/>
      <c r="D93" s="102"/>
      <c r="E93" s="102"/>
      <c r="F93" s="102"/>
      <c r="G93" s="31">
        <f>SUM(G89:G92)-G87</f>
        <v>0</v>
      </c>
    </row>
  </sheetData>
  <mergeCells count="30">
    <mergeCell ref="B38:G38"/>
    <mergeCell ref="A51:F51"/>
    <mergeCell ref="A19:B19"/>
    <mergeCell ref="A36:F36"/>
    <mergeCell ref="B21:G21"/>
    <mergeCell ref="A26:B26"/>
    <mergeCell ref="A27:G27"/>
    <mergeCell ref="B28:G28"/>
    <mergeCell ref="A1:G1"/>
    <mergeCell ref="A3:G3"/>
    <mergeCell ref="A5:G5"/>
    <mergeCell ref="A7:G7"/>
    <mergeCell ref="B10:G10"/>
    <mergeCell ref="A2:G2"/>
    <mergeCell ref="A4:G4"/>
    <mergeCell ref="A6:G6"/>
    <mergeCell ref="A9:G9"/>
    <mergeCell ref="A8:G8"/>
    <mergeCell ref="B84:G84"/>
    <mergeCell ref="A93:F93"/>
    <mergeCell ref="C41:F41"/>
    <mergeCell ref="C56:F56"/>
    <mergeCell ref="C88:F88"/>
    <mergeCell ref="B76:F76"/>
    <mergeCell ref="B73:F73"/>
    <mergeCell ref="B63:G63"/>
    <mergeCell ref="A68:F68"/>
    <mergeCell ref="B71:G71"/>
    <mergeCell ref="B53:G53"/>
    <mergeCell ref="A61:F61"/>
  </mergeCells>
  <phoneticPr fontId="11" type="noConversion"/>
  <printOptions horizontalCentered="1" verticalCentered="1"/>
  <pageMargins left="0.31496062992125984" right="0.31496062992125984" top="0.98425196850393704" bottom="0.59055118110236227" header="0.31496062992125984" footer="0.31496062992125984"/>
  <pageSetup paperSize="9" scale="73" orientation="portrait" r:id="rId1"/>
  <headerFooter differentFirst="1">
    <oddHeader>&amp;L&amp;"Calibri,Italique"Indice 1 du 15/05/2026&amp;C&amp;"Calibri,Gras"&amp;11DPGF VIERGE 
&amp;"Calibri,Italique"&amp;10&amp;K00B050Les quantités sont données à titre indicatif, l'entreprise se doit de renseigner ses quantités dans la colonne dédiée.&amp;R&amp;P / &amp;N</oddHeader>
    <oddFooter>&amp;C&amp;"Arial,Italique"&amp;8SECC - 43, avenue Louis Luc - Immeuble Le Libeccio - 94600 CHOISY LE ROI</oddFooter>
  </headerFooter>
  <rowBreaks count="3" manualBreakCount="3">
    <brk id="7" max="5" man="1"/>
    <brk id="37" max="5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13</vt:i4>
      </vt:variant>
    </vt:vector>
  </HeadingPairs>
  <TitlesOfParts>
    <vt:vector size="14" baseType="lpstr">
      <vt:lpstr>DPGF vierge</vt:lpstr>
      <vt:lpstr>'DPGF vierge'!_Toc149210750</vt:lpstr>
      <vt:lpstr>'DPGF vierge'!_Toc149210751</vt:lpstr>
      <vt:lpstr>'DPGF vierge'!_Toc149210753</vt:lpstr>
      <vt:lpstr>'DPGF vierge'!_Toc149210754</vt:lpstr>
      <vt:lpstr>'DPGF vierge'!_Toc149210755</vt:lpstr>
      <vt:lpstr>'DPGF vierge'!_Toc149210756</vt:lpstr>
      <vt:lpstr>'DPGF vierge'!_Toc149210757</vt:lpstr>
      <vt:lpstr>'DPGF vierge'!_Toc149210787</vt:lpstr>
      <vt:lpstr>'DPGF vierge'!_Toc161935651</vt:lpstr>
      <vt:lpstr>'DPGF vierge'!_Toc161935653</vt:lpstr>
      <vt:lpstr>'DPGF vierge'!_Toc161935664</vt:lpstr>
      <vt:lpstr>'DPGF vierge'!_Toc190277546</vt:lpstr>
      <vt:lpstr>'DPGF vierge'!Zone_d_impression</vt:lpstr>
    </vt:vector>
  </TitlesOfParts>
  <Manager/>
  <Company>SECC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Société d'Expertise et de Conseil en Couverture</dc:creator>
  <cp:keywords/>
  <dc:description/>
  <cp:lastModifiedBy>Nathalie Lamotte</cp:lastModifiedBy>
  <cp:revision/>
  <cp:lastPrinted>2026-05-18T12:23:39Z</cp:lastPrinted>
  <dcterms:created xsi:type="dcterms:W3CDTF">2001-05-22T10:31:36Z</dcterms:created>
  <dcterms:modified xsi:type="dcterms:W3CDTF">2026-05-18T12:24:48Z</dcterms:modified>
  <cp:category/>
  <cp:contentStatus/>
</cp:coreProperties>
</file>